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vDoc\Valcentralen (PU)\Statistik\KAP statistik till webben\Flyttstatistik KAP-KL\2023\"/>
    </mc:Choice>
  </mc:AlternateContent>
  <xr:revisionPtr revIDLastSave="0" documentId="13_ncr:1_{2A65C5A7-2A01-46F3-BB07-5EA80DF0417E}" xr6:coauthVersionLast="47" xr6:coauthVersionMax="47" xr10:uidLastSave="{00000000-0000-0000-0000-000000000000}"/>
  <bookViews>
    <workbookView xWindow="7065" yWindow="60" windowWidth="20115" windowHeight="13185" xr2:uid="{00000000-000D-0000-FFFF-FFFF00000000}"/>
  </bookViews>
  <sheets>
    <sheet name="Q2 2023" sheetId="1" r:id="rId1"/>
    <sheet name="April 2023" sheetId="2" r:id="rId2"/>
    <sheet name="Maj 2023" sheetId="3" r:id="rId3"/>
    <sheet name="Juni 2023" sheetId="4" r:id="rId4"/>
    <sheet name="fördelning mellan trad och fo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" l="1"/>
  <c r="G3" i="4"/>
  <c r="F4" i="4"/>
  <c r="G4" i="4"/>
  <c r="F5" i="4"/>
  <c r="G5" i="4"/>
  <c r="F14" i="4"/>
  <c r="G14" i="4"/>
  <c r="F7" i="4"/>
  <c r="G7" i="4"/>
  <c r="F6" i="4"/>
  <c r="G6" i="4"/>
  <c r="F8" i="4"/>
  <c r="G8" i="4"/>
  <c r="F9" i="4"/>
  <c r="G9" i="4"/>
  <c r="F10" i="4"/>
  <c r="G10" i="4"/>
  <c r="F11" i="4"/>
  <c r="G11" i="4"/>
  <c r="F12" i="4"/>
  <c r="G12" i="4"/>
  <c r="F13" i="4"/>
  <c r="G13" i="4"/>
  <c r="F16" i="4"/>
  <c r="G16" i="4"/>
  <c r="F15" i="4"/>
  <c r="G15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G2" i="4"/>
  <c r="F2" i="4"/>
  <c r="E28" i="5"/>
  <c r="D28" i="5"/>
  <c r="C28" i="5"/>
  <c r="B28" i="5"/>
  <c r="E13" i="5"/>
  <c r="D13" i="5"/>
  <c r="C13" i="5"/>
  <c r="B13" i="5"/>
  <c r="E25" i="4" l="1"/>
  <c r="D25" i="4"/>
  <c r="C25" i="4"/>
  <c r="B25" i="4"/>
  <c r="B25" i="3"/>
  <c r="C25" i="3"/>
  <c r="D25" i="3"/>
  <c r="E25" i="3"/>
  <c r="F4" i="3"/>
  <c r="G4" i="3"/>
  <c r="F3" i="3"/>
  <c r="G3" i="3"/>
  <c r="F9" i="3"/>
  <c r="G9" i="3"/>
  <c r="F11" i="3"/>
  <c r="G11" i="3"/>
  <c r="F17" i="3"/>
  <c r="G17" i="3"/>
  <c r="F18" i="3"/>
  <c r="G18" i="3"/>
  <c r="F6" i="3"/>
  <c r="G6" i="3"/>
  <c r="F15" i="3"/>
  <c r="G15" i="3"/>
  <c r="F10" i="3"/>
  <c r="G10" i="3"/>
  <c r="F19" i="3"/>
  <c r="G19" i="3"/>
  <c r="F16" i="3"/>
  <c r="G16" i="3"/>
  <c r="F23" i="3"/>
  <c r="G23" i="3"/>
  <c r="F24" i="3"/>
  <c r="G24" i="3"/>
  <c r="F14" i="3"/>
  <c r="G14" i="3"/>
  <c r="F20" i="3"/>
  <c r="G20" i="3"/>
  <c r="F2" i="3"/>
  <c r="G2" i="3"/>
  <c r="F5" i="3"/>
  <c r="G5" i="3"/>
  <c r="F13" i="3"/>
  <c r="G13" i="3"/>
  <c r="F21" i="3"/>
  <c r="G21" i="3"/>
  <c r="F8" i="3"/>
  <c r="G8" i="3"/>
  <c r="F22" i="3"/>
  <c r="G22" i="3"/>
  <c r="G12" i="3"/>
  <c r="F12" i="3"/>
  <c r="G7" i="3"/>
  <c r="F7" i="3"/>
  <c r="B24" i="2"/>
  <c r="C24" i="2"/>
  <c r="D24" i="2"/>
  <c r="E24" i="2"/>
  <c r="F12" i="2"/>
  <c r="G12" i="2"/>
  <c r="F3" i="2"/>
  <c r="G3" i="2"/>
  <c r="F4" i="2"/>
  <c r="G4" i="2"/>
  <c r="F9" i="2"/>
  <c r="G9" i="2"/>
  <c r="F11" i="2"/>
  <c r="G11" i="2"/>
  <c r="F17" i="2"/>
  <c r="G17" i="2"/>
  <c r="F18" i="2"/>
  <c r="G18" i="2"/>
  <c r="F6" i="2"/>
  <c r="G6" i="2"/>
  <c r="F15" i="2"/>
  <c r="G15" i="2"/>
  <c r="F10" i="2"/>
  <c r="G10" i="2"/>
  <c r="F16" i="2"/>
  <c r="G16" i="2"/>
  <c r="F22" i="2"/>
  <c r="G22" i="2"/>
  <c r="F23" i="2"/>
  <c r="G23" i="2"/>
  <c r="F14" i="2"/>
  <c r="G14" i="2"/>
  <c r="F19" i="2"/>
  <c r="G19" i="2"/>
  <c r="F2" i="2"/>
  <c r="G2" i="2"/>
  <c r="F5" i="2"/>
  <c r="G5" i="2"/>
  <c r="F13" i="2"/>
  <c r="G13" i="2"/>
  <c r="F20" i="2"/>
  <c r="G20" i="2"/>
  <c r="F8" i="2"/>
  <c r="G8" i="2"/>
  <c r="F21" i="2"/>
  <c r="G21" i="2"/>
  <c r="G7" i="2"/>
  <c r="F7" i="2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G2" i="1"/>
  <c r="F2" i="1"/>
  <c r="B26" i="1"/>
  <c r="C26" i="1"/>
  <c r="D26" i="1"/>
  <c r="E26" i="1"/>
</calcChain>
</file>

<file path=xl/sharedStrings.xml><?xml version="1.0" encoding="utf-8"?>
<sst xmlns="http://schemas.openxmlformats.org/spreadsheetml/2006/main" count="165" uniqueCount="43">
  <si>
    <t>Bolagsnamn</t>
  </si>
  <si>
    <t>Inflyttat Belopp</t>
  </si>
  <si>
    <t>Utflyttat Belopp</t>
  </si>
  <si>
    <t>Lärarfonder</t>
  </si>
  <si>
    <t>Folksam (Trad)</t>
  </si>
  <si>
    <t>Folksam (Fond)</t>
  </si>
  <si>
    <t>AMF (Fond)</t>
  </si>
  <si>
    <t>AMF (Trad)</t>
  </si>
  <si>
    <t>Handelsbanken (Fond)</t>
  </si>
  <si>
    <t>Handelsbanken (Trad)</t>
  </si>
  <si>
    <t>KPA (FOND)</t>
  </si>
  <si>
    <t>KPA (TRAD)</t>
  </si>
  <si>
    <t>Länsförsäkringar (Fond)</t>
  </si>
  <si>
    <t>Länsförsäkringar (Trad)</t>
  </si>
  <si>
    <t>Nordea (Trad)</t>
  </si>
  <si>
    <t>Nordea (Fond)</t>
  </si>
  <si>
    <t>SEB (Fond)</t>
  </si>
  <si>
    <t>SEB (Trad)</t>
  </si>
  <si>
    <t>SPP (Fond)</t>
  </si>
  <si>
    <t>Skandia (Trad)</t>
  </si>
  <si>
    <t>SPP (Trad)</t>
  </si>
  <si>
    <t>Swedbank (Fond)</t>
  </si>
  <si>
    <t>Swedbank (Trad)</t>
  </si>
  <si>
    <t>Alecta (Trad)</t>
  </si>
  <si>
    <t>Folksam LO (Fond)</t>
  </si>
  <si>
    <t>Futur Pension (Fond)</t>
  </si>
  <si>
    <t>KPA (Fond)</t>
  </si>
  <si>
    <t>KPA (Trad)</t>
  </si>
  <si>
    <t>Lärarfonder (Fond)</t>
  </si>
  <si>
    <t>Nordnet (Fond)</t>
  </si>
  <si>
    <t>Totalt</t>
  </si>
  <si>
    <t>Flyttar netto</t>
  </si>
  <si>
    <t>Kapital netto</t>
  </si>
  <si>
    <t>AMF  (Trad)</t>
  </si>
  <si>
    <t>Försäkringsbolag trad</t>
  </si>
  <si>
    <t>Antal flytt in</t>
  </si>
  <si>
    <t>Antal flytt ut</t>
  </si>
  <si>
    <t>Totalt trad Q2 2023</t>
  </si>
  <si>
    <t>Försäkringsbolag fond</t>
  </si>
  <si>
    <t>Totalt fond Q2 2023</t>
  </si>
  <si>
    <t>Totalt Q2 2023</t>
  </si>
  <si>
    <t>Antal flyttar till</t>
  </si>
  <si>
    <t>Antal flyttar från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</si>
</sst>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FFE699"/>
        <bgColor rgb="FFFFE699"/>
      </patternFill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4" borderId="0" xfId="0" applyFont="1" applyFill="1"/>
    <xf numFmtId="0" fontId="4" fillId="4" borderId="2" xfId="0" applyFont="1" applyFill="1" applyBorder="1"/>
    <xf numFmtId="0" fontId="4" fillId="4" borderId="2" xfId="0" applyFont="1" applyFill="1" applyBorder="1" applyAlignment="1">
      <alignment horizontal="right"/>
    </xf>
    <xf numFmtId="3" fontId="4" fillId="4" borderId="2" xfId="0" applyNumberFormat="1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B1" sqref="B1:G1"/>
    </sheetView>
  </sheetViews>
  <sheetFormatPr defaultRowHeight="18" customHeight="1" x14ac:dyDescent="0.25"/>
  <cols>
    <col min="1" max="1" width="21.7109375" style="1" customWidth="1" collapsed="1"/>
    <col min="2" max="2" width="13" style="1" customWidth="1" collapsed="1"/>
    <col min="3" max="3" width="15.28515625" style="1" customWidth="1" collapsed="1"/>
    <col min="4" max="4" width="13.140625" style="1" customWidth="1" collapsed="1"/>
    <col min="5" max="5" width="17.28515625" style="1" customWidth="1" collapsed="1"/>
    <col min="6" max="6" width="13.42578125" customWidth="1"/>
    <col min="7" max="7" width="15.28515625" customWidth="1"/>
  </cols>
  <sheetData>
    <row r="1" spans="1:7" ht="18" customHeight="1" x14ac:dyDescent="0.25">
      <c r="A1" s="6" t="s">
        <v>0</v>
      </c>
      <c r="B1" s="9" t="s">
        <v>41</v>
      </c>
      <c r="C1" s="9" t="s">
        <v>1</v>
      </c>
      <c r="D1" s="9" t="s">
        <v>42</v>
      </c>
      <c r="E1" s="9" t="s">
        <v>2</v>
      </c>
      <c r="F1" s="10" t="s">
        <v>31</v>
      </c>
      <c r="G1" s="10" t="s">
        <v>32</v>
      </c>
    </row>
    <row r="2" spans="1:7" ht="18" customHeight="1" x14ac:dyDescent="0.25">
      <c r="A2" s="2" t="s">
        <v>23</v>
      </c>
      <c r="B2" s="2">
        <v>2</v>
      </c>
      <c r="C2" s="3">
        <v>16339.35</v>
      </c>
      <c r="D2" s="2">
        <v>16</v>
      </c>
      <c r="E2" s="3">
        <v>2517032.71</v>
      </c>
      <c r="F2" s="7">
        <f t="shared" ref="F2" si="0">SUM(B2-D2)</f>
        <v>-14</v>
      </c>
      <c r="G2" s="7">
        <f t="shared" ref="G2" si="1">SUM(C2-E2)</f>
        <v>-2500693.36</v>
      </c>
    </row>
    <row r="3" spans="1:7" ht="18" customHeight="1" x14ac:dyDescent="0.25">
      <c r="A3" s="2" t="s">
        <v>6</v>
      </c>
      <c r="B3" s="2">
        <v>49</v>
      </c>
      <c r="C3" s="3">
        <v>5616260.1500000004</v>
      </c>
      <c r="D3" s="2">
        <v>128</v>
      </c>
      <c r="E3" s="3">
        <v>27270865.739999998</v>
      </c>
      <c r="F3" s="7">
        <f t="shared" ref="F3:F25" si="2">SUM(B3-D3)</f>
        <v>-79</v>
      </c>
      <c r="G3" s="7">
        <f t="shared" ref="G3:G25" si="3">SUM(C3-E3)</f>
        <v>-21654605.589999996</v>
      </c>
    </row>
    <row r="4" spans="1:7" ht="18" customHeight="1" x14ac:dyDescent="0.25">
      <c r="A4" s="2" t="s">
        <v>7</v>
      </c>
      <c r="B4" s="2">
        <v>12</v>
      </c>
      <c r="C4" s="3">
        <v>2939044.08</v>
      </c>
      <c r="D4" s="2">
        <v>224</v>
      </c>
      <c r="E4" s="3">
        <v>35488156.960000001</v>
      </c>
      <c r="F4" s="7">
        <f t="shared" si="2"/>
        <v>-212</v>
      </c>
      <c r="G4" s="7">
        <f t="shared" si="3"/>
        <v>-32549112.880000003</v>
      </c>
    </row>
    <row r="5" spans="1:7" ht="18" customHeight="1" x14ac:dyDescent="0.25">
      <c r="A5" s="2" t="s">
        <v>5</v>
      </c>
      <c r="B5" s="2">
        <v>0</v>
      </c>
      <c r="C5" s="3">
        <v>0</v>
      </c>
      <c r="D5" s="2">
        <v>13</v>
      </c>
      <c r="E5" s="3">
        <v>5547458.7199999997</v>
      </c>
      <c r="F5" s="7">
        <f t="shared" si="2"/>
        <v>-13</v>
      </c>
      <c r="G5" s="7">
        <f t="shared" si="3"/>
        <v>-5547458.7199999997</v>
      </c>
    </row>
    <row r="6" spans="1:7" ht="18" customHeight="1" x14ac:dyDescent="0.25">
      <c r="A6" s="2" t="s">
        <v>4</v>
      </c>
      <c r="B6" s="2">
        <v>0</v>
      </c>
      <c r="C6" s="3">
        <v>0</v>
      </c>
      <c r="D6" s="2">
        <v>21</v>
      </c>
      <c r="E6" s="3">
        <v>2371015.0299999998</v>
      </c>
      <c r="F6" s="7">
        <f t="shared" si="2"/>
        <v>-21</v>
      </c>
      <c r="G6" s="7">
        <f t="shared" si="3"/>
        <v>-2371015.0299999998</v>
      </c>
    </row>
    <row r="7" spans="1:7" ht="18" customHeight="1" x14ac:dyDescent="0.25">
      <c r="A7" s="2" t="s">
        <v>24</v>
      </c>
      <c r="B7" s="2">
        <v>209</v>
      </c>
      <c r="C7" s="3">
        <v>26335861.329999998</v>
      </c>
      <c r="D7" s="2">
        <v>77</v>
      </c>
      <c r="E7" s="3">
        <v>20199347.379999999</v>
      </c>
      <c r="F7" s="7">
        <f t="shared" si="2"/>
        <v>132</v>
      </c>
      <c r="G7" s="7">
        <f t="shared" si="3"/>
        <v>6136513.9499999993</v>
      </c>
    </row>
    <row r="8" spans="1:7" ht="18" customHeight="1" x14ac:dyDescent="0.25">
      <c r="A8" s="2" t="s">
        <v>25</v>
      </c>
      <c r="B8" s="2">
        <v>111</v>
      </c>
      <c r="C8" s="3">
        <v>17833441.920000002</v>
      </c>
      <c r="D8" s="2">
        <v>42</v>
      </c>
      <c r="E8" s="3">
        <v>9991434.8699999992</v>
      </c>
      <c r="F8" s="7">
        <f t="shared" si="2"/>
        <v>69</v>
      </c>
      <c r="G8" s="7">
        <f t="shared" si="3"/>
        <v>7842007.0500000026</v>
      </c>
    </row>
    <row r="9" spans="1:7" ht="18" customHeight="1" x14ac:dyDescent="0.25">
      <c r="A9" s="2" t="s">
        <v>8</v>
      </c>
      <c r="B9" s="2">
        <v>284</v>
      </c>
      <c r="C9" s="3">
        <v>53091516.259999998</v>
      </c>
      <c r="D9" s="2">
        <v>164</v>
      </c>
      <c r="E9" s="3">
        <v>22727790.210000001</v>
      </c>
      <c r="F9" s="7">
        <f t="shared" si="2"/>
        <v>120</v>
      </c>
      <c r="G9" s="7">
        <f t="shared" si="3"/>
        <v>30363726.049999997</v>
      </c>
    </row>
    <row r="10" spans="1:7" ht="18" customHeight="1" x14ac:dyDescent="0.25">
      <c r="A10" s="2" t="s">
        <v>9</v>
      </c>
      <c r="B10" s="2">
        <v>0</v>
      </c>
      <c r="C10" s="3">
        <v>0</v>
      </c>
      <c r="D10" s="2">
        <v>4</v>
      </c>
      <c r="E10" s="3">
        <v>121591.85</v>
      </c>
      <c r="F10" s="7">
        <f t="shared" si="2"/>
        <v>-4</v>
      </c>
      <c r="G10" s="7">
        <f t="shared" si="3"/>
        <v>-121591.85</v>
      </c>
    </row>
    <row r="11" spans="1:7" ht="18" customHeight="1" x14ac:dyDescent="0.25">
      <c r="A11" s="2" t="s">
        <v>26</v>
      </c>
      <c r="B11" s="2">
        <v>21</v>
      </c>
      <c r="C11" s="3">
        <v>3113766.22</v>
      </c>
      <c r="D11" s="2">
        <v>59</v>
      </c>
      <c r="E11" s="3">
        <v>19010281.829999998</v>
      </c>
      <c r="F11" s="7">
        <f t="shared" si="2"/>
        <v>-38</v>
      </c>
      <c r="G11" s="7">
        <f t="shared" si="3"/>
        <v>-15896515.609999998</v>
      </c>
    </row>
    <row r="12" spans="1:7" ht="18" customHeight="1" x14ac:dyDescent="0.25">
      <c r="A12" s="2" t="s">
        <v>27</v>
      </c>
      <c r="B12" s="2">
        <v>32</v>
      </c>
      <c r="C12" s="3">
        <v>4081918.49</v>
      </c>
      <c r="D12" s="2">
        <v>1454</v>
      </c>
      <c r="E12" s="3">
        <v>199168377.62</v>
      </c>
      <c r="F12" s="7">
        <f t="shared" si="2"/>
        <v>-1422</v>
      </c>
      <c r="G12" s="7">
        <f t="shared" si="3"/>
        <v>-195086459.13</v>
      </c>
    </row>
    <row r="13" spans="1:7" ht="18" customHeight="1" x14ac:dyDescent="0.25">
      <c r="A13" s="2" t="s">
        <v>12</v>
      </c>
      <c r="B13" s="2">
        <v>213</v>
      </c>
      <c r="C13" s="3">
        <v>36789872.600000001</v>
      </c>
      <c r="D13" s="2">
        <v>78</v>
      </c>
      <c r="E13" s="3">
        <v>9602917</v>
      </c>
      <c r="F13" s="7">
        <f t="shared" si="2"/>
        <v>135</v>
      </c>
      <c r="G13" s="7">
        <f t="shared" si="3"/>
        <v>27186955.600000001</v>
      </c>
    </row>
    <row r="14" spans="1:7" ht="18" customHeight="1" x14ac:dyDescent="0.25">
      <c r="A14" s="2" t="s">
        <v>13</v>
      </c>
      <c r="B14" s="2">
        <v>0</v>
      </c>
      <c r="C14" s="3">
        <v>0</v>
      </c>
      <c r="D14" s="2">
        <v>15</v>
      </c>
      <c r="E14" s="3">
        <v>857396</v>
      </c>
      <c r="F14" s="7">
        <f t="shared" si="2"/>
        <v>-15</v>
      </c>
      <c r="G14" s="7">
        <f t="shared" si="3"/>
        <v>-857396</v>
      </c>
    </row>
    <row r="15" spans="1:7" ht="18" customHeight="1" x14ac:dyDescent="0.25">
      <c r="A15" s="2" t="s">
        <v>28</v>
      </c>
      <c r="B15" s="2">
        <v>3</v>
      </c>
      <c r="C15" s="3">
        <v>624331.4</v>
      </c>
      <c r="D15" s="2">
        <v>28</v>
      </c>
      <c r="E15" s="3">
        <v>10379539.970000001</v>
      </c>
      <c r="F15" s="7">
        <f t="shared" si="2"/>
        <v>-25</v>
      </c>
      <c r="G15" s="7">
        <f t="shared" si="3"/>
        <v>-9755208.5700000003</v>
      </c>
    </row>
    <row r="16" spans="1:7" ht="18" customHeight="1" x14ac:dyDescent="0.25">
      <c r="A16" s="2" t="s">
        <v>15</v>
      </c>
      <c r="B16" s="2">
        <v>470</v>
      </c>
      <c r="C16" s="3">
        <v>72672373.890000001</v>
      </c>
      <c r="D16" s="2">
        <v>71</v>
      </c>
      <c r="E16" s="3">
        <v>17239819</v>
      </c>
      <c r="F16" s="7">
        <f t="shared" si="2"/>
        <v>399</v>
      </c>
      <c r="G16" s="7">
        <f t="shared" si="3"/>
        <v>55432554.890000001</v>
      </c>
    </row>
    <row r="17" spans="1:7" ht="18" customHeight="1" x14ac:dyDescent="0.25">
      <c r="A17" s="2" t="s">
        <v>14</v>
      </c>
      <c r="B17" s="2">
        <v>0</v>
      </c>
      <c r="C17" s="3">
        <v>0</v>
      </c>
      <c r="D17" s="2">
        <v>4</v>
      </c>
      <c r="E17" s="3">
        <v>406278</v>
      </c>
      <c r="F17" s="7">
        <f t="shared" si="2"/>
        <v>-4</v>
      </c>
      <c r="G17" s="7">
        <f t="shared" si="3"/>
        <v>-406278</v>
      </c>
    </row>
    <row r="18" spans="1:7" ht="18" customHeight="1" x14ac:dyDescent="0.25">
      <c r="A18" s="2" t="s">
        <v>29</v>
      </c>
      <c r="B18" s="2">
        <v>0</v>
      </c>
      <c r="C18" s="3">
        <v>0</v>
      </c>
      <c r="D18" s="2">
        <v>1</v>
      </c>
      <c r="E18" s="3">
        <v>27543.89</v>
      </c>
      <c r="F18" s="7">
        <f t="shared" si="2"/>
        <v>-1</v>
      </c>
      <c r="G18" s="7">
        <f t="shared" si="3"/>
        <v>-27543.89</v>
      </c>
    </row>
    <row r="19" spans="1:7" ht="18" customHeight="1" x14ac:dyDescent="0.25">
      <c r="A19" s="2" t="s">
        <v>16</v>
      </c>
      <c r="B19" s="2">
        <v>255</v>
      </c>
      <c r="C19" s="3">
        <v>41254633.100000001</v>
      </c>
      <c r="D19" s="2">
        <v>92</v>
      </c>
      <c r="E19" s="3">
        <v>16304100.74</v>
      </c>
      <c r="F19" s="7">
        <f t="shared" si="2"/>
        <v>163</v>
      </c>
      <c r="G19" s="7">
        <f t="shared" si="3"/>
        <v>24950532.359999999</v>
      </c>
    </row>
    <row r="20" spans="1:7" ht="18" customHeight="1" x14ac:dyDescent="0.25">
      <c r="A20" s="2" t="s">
        <v>17</v>
      </c>
      <c r="B20" s="2">
        <v>0</v>
      </c>
      <c r="C20" s="3">
        <v>0</v>
      </c>
      <c r="D20" s="2">
        <v>5</v>
      </c>
      <c r="E20" s="3">
        <v>305501</v>
      </c>
      <c r="F20" s="7">
        <f t="shared" si="2"/>
        <v>-5</v>
      </c>
      <c r="G20" s="7">
        <f t="shared" si="3"/>
        <v>-305501</v>
      </c>
    </row>
    <row r="21" spans="1:7" ht="18" customHeight="1" x14ac:dyDescent="0.25">
      <c r="A21" s="2" t="s">
        <v>19</v>
      </c>
      <c r="B21" s="2">
        <v>142</v>
      </c>
      <c r="C21" s="3">
        <v>35951334.380000003</v>
      </c>
      <c r="D21" s="2">
        <v>9</v>
      </c>
      <c r="E21" s="3">
        <v>1368392</v>
      </c>
      <c r="F21" s="7">
        <f t="shared" si="2"/>
        <v>133</v>
      </c>
      <c r="G21" s="7">
        <f t="shared" si="3"/>
        <v>34582942.380000003</v>
      </c>
    </row>
    <row r="22" spans="1:7" ht="18" customHeight="1" x14ac:dyDescent="0.25">
      <c r="A22" s="2" t="s">
        <v>18</v>
      </c>
      <c r="B22" s="2">
        <v>0</v>
      </c>
      <c r="C22" s="3">
        <v>0</v>
      </c>
      <c r="D22" s="2">
        <v>105</v>
      </c>
      <c r="E22" s="3">
        <v>8820581.5999999996</v>
      </c>
      <c r="F22" s="7">
        <f t="shared" si="2"/>
        <v>-105</v>
      </c>
      <c r="G22" s="7">
        <f t="shared" si="3"/>
        <v>-8820581.5999999996</v>
      </c>
    </row>
    <row r="23" spans="1:7" ht="18" customHeight="1" x14ac:dyDescent="0.25">
      <c r="A23" s="2" t="s">
        <v>20</v>
      </c>
      <c r="B23" s="2">
        <v>0</v>
      </c>
      <c r="C23" s="3">
        <v>0</v>
      </c>
      <c r="D23" s="2">
        <v>5</v>
      </c>
      <c r="E23" s="3">
        <v>134527.65</v>
      </c>
      <c r="F23" s="7">
        <f t="shared" si="2"/>
        <v>-5</v>
      </c>
      <c r="G23" s="7">
        <f t="shared" si="3"/>
        <v>-134527.65</v>
      </c>
    </row>
    <row r="24" spans="1:7" ht="18" customHeight="1" x14ac:dyDescent="0.25">
      <c r="A24" s="2" t="s">
        <v>21</v>
      </c>
      <c r="B24" s="2">
        <v>978</v>
      </c>
      <c r="C24" s="3">
        <v>147273574.88999999</v>
      </c>
      <c r="D24" s="2">
        <v>116</v>
      </c>
      <c r="E24" s="3">
        <v>36292246.759999998</v>
      </c>
      <c r="F24" s="7">
        <f t="shared" si="2"/>
        <v>862</v>
      </c>
      <c r="G24" s="7">
        <f t="shared" si="3"/>
        <v>110981328.13</v>
      </c>
    </row>
    <row r="25" spans="1:7" ht="18" customHeight="1" x14ac:dyDescent="0.25">
      <c r="A25" s="2" t="s">
        <v>22</v>
      </c>
      <c r="B25" s="2">
        <v>0</v>
      </c>
      <c r="C25" s="3">
        <v>0</v>
      </c>
      <c r="D25" s="2">
        <v>50</v>
      </c>
      <c r="E25" s="3">
        <v>1442071.53</v>
      </c>
      <c r="F25" s="7">
        <f t="shared" si="2"/>
        <v>-50</v>
      </c>
      <c r="G25" s="7">
        <f t="shared" si="3"/>
        <v>-1442071.53</v>
      </c>
    </row>
    <row r="26" spans="1:7" ht="18" customHeight="1" x14ac:dyDescent="0.25">
      <c r="A26" s="6" t="s">
        <v>30</v>
      </c>
      <c r="B26" s="8">
        <f t="shared" ref="B26:E26" si="4">SUM(B2:B25)</f>
        <v>2781</v>
      </c>
      <c r="C26" s="8">
        <f t="shared" si="4"/>
        <v>447594268.06</v>
      </c>
      <c r="D26" s="8">
        <f t="shared" si="4"/>
        <v>2781</v>
      </c>
      <c r="E26" s="8">
        <f t="shared" si="4"/>
        <v>447594268.06</v>
      </c>
      <c r="F26" s="6"/>
      <c r="G26" s="6"/>
    </row>
  </sheetData>
  <sortState xmlns:xlrd2="http://schemas.microsoft.com/office/spreadsheetml/2017/richdata2" ref="A2:E29">
    <sortCondition ref="A13:A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ECF2-E9A5-4425-8A00-36296A276058}">
  <dimension ref="A1:G24"/>
  <sheetViews>
    <sheetView workbookViewId="0">
      <selection activeCell="B1" sqref="B1:G1"/>
    </sheetView>
  </sheetViews>
  <sheetFormatPr defaultRowHeight="15" x14ac:dyDescent="0.25"/>
  <cols>
    <col min="1" max="1" width="21.5703125" customWidth="1"/>
    <col min="2" max="2" width="13.28515625" customWidth="1"/>
    <col min="3" max="3" width="15.42578125" customWidth="1"/>
    <col min="4" max="4" width="13" customWidth="1"/>
    <col min="5" max="5" width="17.140625" customWidth="1"/>
    <col min="6" max="6" width="14" customWidth="1"/>
    <col min="7" max="7" width="12.5703125" customWidth="1"/>
  </cols>
  <sheetData>
    <row r="1" spans="1:7" x14ac:dyDescent="0.25">
      <c r="A1" s="6" t="s">
        <v>0</v>
      </c>
      <c r="B1" s="9" t="s">
        <v>41</v>
      </c>
      <c r="C1" s="9" t="s">
        <v>1</v>
      </c>
      <c r="D1" s="9" t="s">
        <v>42</v>
      </c>
      <c r="E1" s="9" t="s">
        <v>2</v>
      </c>
      <c r="F1" s="10" t="s">
        <v>31</v>
      </c>
      <c r="G1" s="10" t="s">
        <v>32</v>
      </c>
    </row>
    <row r="2" spans="1:7" x14ac:dyDescent="0.25">
      <c r="A2" s="5" t="s">
        <v>23</v>
      </c>
      <c r="B2" s="4">
        <v>0</v>
      </c>
      <c r="C2" s="3">
        <v>0</v>
      </c>
      <c r="D2" s="4">
        <v>5</v>
      </c>
      <c r="E2" s="3">
        <v>1487070.85</v>
      </c>
      <c r="F2" s="7">
        <f t="shared" ref="F2:F23" si="0">SUM(B2-D2)</f>
        <v>-5</v>
      </c>
      <c r="G2" s="7">
        <f t="shared" ref="G2:G23" si="1">SUM(C2-E2)</f>
        <v>-1487070.85</v>
      </c>
    </row>
    <row r="3" spans="1:7" x14ac:dyDescent="0.25">
      <c r="A3" s="5" t="s">
        <v>33</v>
      </c>
      <c r="B3" s="4">
        <v>4</v>
      </c>
      <c r="C3" s="3">
        <v>252877.73</v>
      </c>
      <c r="D3" s="4">
        <v>86</v>
      </c>
      <c r="E3" s="3">
        <v>13448097.01</v>
      </c>
      <c r="F3" s="7">
        <f t="shared" si="0"/>
        <v>-82</v>
      </c>
      <c r="G3" s="7">
        <f t="shared" si="1"/>
        <v>-13195219.279999999</v>
      </c>
    </row>
    <row r="4" spans="1:7" x14ac:dyDescent="0.25">
      <c r="A4" s="5" t="s">
        <v>6</v>
      </c>
      <c r="B4" s="4">
        <v>15</v>
      </c>
      <c r="C4" s="3">
        <v>2199421.94</v>
      </c>
      <c r="D4" s="4">
        <v>42</v>
      </c>
      <c r="E4" s="3">
        <v>6426853.5899999999</v>
      </c>
      <c r="F4" s="7">
        <f t="shared" si="0"/>
        <v>-27</v>
      </c>
      <c r="G4" s="7">
        <f t="shared" si="1"/>
        <v>-4227431.6500000004</v>
      </c>
    </row>
    <row r="5" spans="1:7" x14ac:dyDescent="0.25">
      <c r="A5" s="5" t="s">
        <v>5</v>
      </c>
      <c r="B5" s="4">
        <v>0</v>
      </c>
      <c r="C5" s="3">
        <v>0</v>
      </c>
      <c r="D5" s="4">
        <v>8</v>
      </c>
      <c r="E5" s="3">
        <v>3129162.11</v>
      </c>
      <c r="F5" s="7">
        <f t="shared" si="0"/>
        <v>-8</v>
      </c>
      <c r="G5" s="7">
        <f t="shared" si="1"/>
        <v>-3129162.11</v>
      </c>
    </row>
    <row r="6" spans="1:7" x14ac:dyDescent="0.25">
      <c r="A6" s="5" t="s">
        <v>4</v>
      </c>
      <c r="B6" s="4">
        <v>0</v>
      </c>
      <c r="C6" s="3">
        <v>0</v>
      </c>
      <c r="D6" s="4">
        <v>9</v>
      </c>
      <c r="E6" s="3">
        <v>1158650.22</v>
      </c>
      <c r="F6" s="7">
        <f t="shared" si="0"/>
        <v>-9</v>
      </c>
      <c r="G6" s="7">
        <f t="shared" si="1"/>
        <v>-1158650.22</v>
      </c>
    </row>
    <row r="7" spans="1:7" x14ac:dyDescent="0.25">
      <c r="A7" s="5" t="s">
        <v>24</v>
      </c>
      <c r="B7" s="4">
        <v>81</v>
      </c>
      <c r="C7" s="3">
        <v>8378616.6299999999</v>
      </c>
      <c r="D7" s="4">
        <v>28</v>
      </c>
      <c r="E7" s="3">
        <v>6099312.5099999998</v>
      </c>
      <c r="F7" s="7">
        <f t="shared" si="0"/>
        <v>53</v>
      </c>
      <c r="G7" s="7">
        <f t="shared" si="1"/>
        <v>2279304.12</v>
      </c>
    </row>
    <row r="8" spans="1:7" x14ac:dyDescent="0.25">
      <c r="A8" s="5" t="s">
        <v>25</v>
      </c>
      <c r="B8" s="4">
        <v>51</v>
      </c>
      <c r="C8" s="3">
        <v>7665132.8200000003</v>
      </c>
      <c r="D8" s="4">
        <v>20</v>
      </c>
      <c r="E8" s="3">
        <v>3938284.85</v>
      </c>
      <c r="F8" s="7">
        <f t="shared" si="0"/>
        <v>31</v>
      </c>
      <c r="G8" s="7">
        <f t="shared" si="1"/>
        <v>3726847.97</v>
      </c>
    </row>
    <row r="9" spans="1:7" x14ac:dyDescent="0.25">
      <c r="A9" s="5" t="s">
        <v>8</v>
      </c>
      <c r="B9" s="4">
        <v>103</v>
      </c>
      <c r="C9" s="3">
        <v>16260680.529999999</v>
      </c>
      <c r="D9" s="4">
        <v>67</v>
      </c>
      <c r="E9" s="3">
        <v>8721078.25</v>
      </c>
      <c r="F9" s="7">
        <f t="shared" si="0"/>
        <v>36</v>
      </c>
      <c r="G9" s="7">
        <f t="shared" si="1"/>
        <v>7539602.2799999993</v>
      </c>
    </row>
    <row r="10" spans="1:7" x14ac:dyDescent="0.25">
      <c r="A10" s="5" t="s">
        <v>9</v>
      </c>
      <c r="B10" s="4">
        <v>0</v>
      </c>
      <c r="C10" s="3">
        <v>0</v>
      </c>
      <c r="D10" s="4">
        <v>2</v>
      </c>
      <c r="E10" s="3">
        <v>18678.61</v>
      </c>
      <c r="F10" s="7">
        <f t="shared" si="0"/>
        <v>-2</v>
      </c>
      <c r="G10" s="7">
        <f t="shared" si="1"/>
        <v>-18678.61</v>
      </c>
    </row>
    <row r="11" spans="1:7" x14ac:dyDescent="0.25">
      <c r="A11" s="5" t="s">
        <v>10</v>
      </c>
      <c r="B11" s="4">
        <v>5</v>
      </c>
      <c r="C11" s="3">
        <v>541011.01</v>
      </c>
      <c r="D11" s="4">
        <v>19</v>
      </c>
      <c r="E11" s="3">
        <v>5213451.3099999996</v>
      </c>
      <c r="F11" s="7">
        <f t="shared" si="0"/>
        <v>-14</v>
      </c>
      <c r="G11" s="7">
        <f t="shared" si="1"/>
        <v>-4672440.3</v>
      </c>
    </row>
    <row r="12" spans="1:7" x14ac:dyDescent="0.25">
      <c r="A12" s="5" t="s">
        <v>11</v>
      </c>
      <c r="B12" s="4">
        <v>9</v>
      </c>
      <c r="C12" s="3">
        <v>1592625.84</v>
      </c>
      <c r="D12" s="4">
        <v>506</v>
      </c>
      <c r="E12" s="3">
        <v>68710514.170000002</v>
      </c>
      <c r="F12" s="7">
        <f t="shared" si="0"/>
        <v>-497</v>
      </c>
      <c r="G12" s="7">
        <f t="shared" si="1"/>
        <v>-67117888.329999998</v>
      </c>
    </row>
    <row r="13" spans="1:7" x14ac:dyDescent="0.25">
      <c r="A13" s="5" t="s">
        <v>12</v>
      </c>
      <c r="B13" s="4">
        <v>86</v>
      </c>
      <c r="C13" s="3">
        <v>14343182.890000001</v>
      </c>
      <c r="D13" s="4">
        <v>17</v>
      </c>
      <c r="E13" s="3">
        <v>2314773</v>
      </c>
      <c r="F13" s="7">
        <f t="shared" si="0"/>
        <v>69</v>
      </c>
      <c r="G13" s="7">
        <f t="shared" si="1"/>
        <v>12028409.890000001</v>
      </c>
    </row>
    <row r="14" spans="1:7" x14ac:dyDescent="0.25">
      <c r="A14" s="5" t="s">
        <v>13</v>
      </c>
      <c r="B14" s="4">
        <v>0</v>
      </c>
      <c r="C14" s="3">
        <v>0</v>
      </c>
      <c r="D14" s="4">
        <v>2</v>
      </c>
      <c r="E14" s="3">
        <v>313222</v>
      </c>
      <c r="F14" s="7">
        <f t="shared" si="0"/>
        <v>-2</v>
      </c>
      <c r="G14" s="7">
        <f t="shared" si="1"/>
        <v>-313222</v>
      </c>
    </row>
    <row r="15" spans="1:7" x14ac:dyDescent="0.25">
      <c r="A15" s="5" t="s">
        <v>28</v>
      </c>
      <c r="B15" s="4">
        <v>3</v>
      </c>
      <c r="C15" s="3">
        <v>624331.4</v>
      </c>
      <c r="D15" s="4">
        <v>10</v>
      </c>
      <c r="E15" s="3">
        <v>2326304.91</v>
      </c>
      <c r="F15" s="7">
        <f t="shared" si="0"/>
        <v>-7</v>
      </c>
      <c r="G15" s="7">
        <f t="shared" si="1"/>
        <v>-1701973.5100000002</v>
      </c>
    </row>
    <row r="16" spans="1:7" x14ac:dyDescent="0.25">
      <c r="A16" s="5" t="s">
        <v>15</v>
      </c>
      <c r="B16" s="4">
        <v>159</v>
      </c>
      <c r="C16" s="3">
        <v>27400225.039999999</v>
      </c>
      <c r="D16" s="4">
        <v>26</v>
      </c>
      <c r="E16" s="3">
        <v>5190010</v>
      </c>
      <c r="F16" s="7">
        <f t="shared" si="0"/>
        <v>133</v>
      </c>
      <c r="G16" s="7">
        <f t="shared" si="1"/>
        <v>22210215.039999999</v>
      </c>
    </row>
    <row r="17" spans="1:7" x14ac:dyDescent="0.25">
      <c r="A17" s="5" t="s">
        <v>14</v>
      </c>
      <c r="B17" s="4">
        <v>0</v>
      </c>
      <c r="C17" s="3">
        <v>0</v>
      </c>
      <c r="D17" s="4">
        <v>1</v>
      </c>
      <c r="E17" s="3">
        <v>21410</v>
      </c>
      <c r="F17" s="7">
        <f t="shared" si="0"/>
        <v>-1</v>
      </c>
      <c r="G17" s="7">
        <f t="shared" si="1"/>
        <v>-21410</v>
      </c>
    </row>
    <row r="18" spans="1:7" x14ac:dyDescent="0.25">
      <c r="A18" s="5" t="s">
        <v>16</v>
      </c>
      <c r="B18" s="4">
        <v>84</v>
      </c>
      <c r="C18" s="3">
        <v>14877988.960000001</v>
      </c>
      <c r="D18" s="4">
        <v>18</v>
      </c>
      <c r="E18" s="3">
        <v>2784813.93</v>
      </c>
      <c r="F18" s="7">
        <f t="shared" si="0"/>
        <v>66</v>
      </c>
      <c r="G18" s="7">
        <f t="shared" si="1"/>
        <v>12093175.030000001</v>
      </c>
    </row>
    <row r="19" spans="1:7" x14ac:dyDescent="0.25">
      <c r="A19" s="5" t="s">
        <v>19</v>
      </c>
      <c r="B19" s="4">
        <v>50</v>
      </c>
      <c r="C19" s="3">
        <v>10574298.470000001</v>
      </c>
      <c r="D19" s="4">
        <v>5</v>
      </c>
      <c r="E19" s="3">
        <v>1104218</v>
      </c>
      <c r="F19" s="7">
        <f t="shared" si="0"/>
        <v>45</v>
      </c>
      <c r="G19" s="7">
        <f t="shared" si="1"/>
        <v>9470080.4700000007</v>
      </c>
    </row>
    <row r="20" spans="1:7" x14ac:dyDescent="0.25">
      <c r="A20" s="5" t="s">
        <v>18</v>
      </c>
      <c r="B20" s="4">
        <v>0</v>
      </c>
      <c r="C20" s="3">
        <v>0</v>
      </c>
      <c r="D20" s="4">
        <v>31</v>
      </c>
      <c r="E20" s="3">
        <v>2038758.27</v>
      </c>
      <c r="F20" s="7">
        <f t="shared" si="0"/>
        <v>-31</v>
      </c>
      <c r="G20" s="7">
        <f t="shared" si="1"/>
        <v>-2038758.27</v>
      </c>
    </row>
    <row r="21" spans="1:7" x14ac:dyDescent="0.25">
      <c r="A21" s="5" t="s">
        <v>20</v>
      </c>
      <c r="B21" s="4">
        <v>0</v>
      </c>
      <c r="C21" s="3">
        <v>0</v>
      </c>
      <c r="D21" s="4">
        <v>2</v>
      </c>
      <c r="E21" s="3">
        <v>39177.370000000003</v>
      </c>
      <c r="F21" s="7">
        <f t="shared" si="0"/>
        <v>-2</v>
      </c>
      <c r="G21" s="7">
        <f t="shared" si="1"/>
        <v>-39177.370000000003</v>
      </c>
    </row>
    <row r="22" spans="1:7" x14ac:dyDescent="0.25">
      <c r="A22" s="5" t="s">
        <v>21</v>
      </c>
      <c r="B22" s="4">
        <v>319</v>
      </c>
      <c r="C22" s="3">
        <v>44327573.670000002</v>
      </c>
      <c r="D22" s="4">
        <v>44</v>
      </c>
      <c r="E22" s="3">
        <v>13908472.73</v>
      </c>
      <c r="F22" s="7">
        <f t="shared" si="0"/>
        <v>275</v>
      </c>
      <c r="G22" s="7">
        <f t="shared" si="1"/>
        <v>30419100.940000001</v>
      </c>
    </row>
    <row r="23" spans="1:7" x14ac:dyDescent="0.25">
      <c r="A23" s="5" t="s">
        <v>22</v>
      </c>
      <c r="B23" s="4">
        <v>0</v>
      </c>
      <c r="C23" s="3">
        <v>0</v>
      </c>
      <c r="D23" s="4">
        <v>21</v>
      </c>
      <c r="E23" s="3">
        <v>645653.24</v>
      </c>
      <c r="F23" s="7">
        <f t="shared" si="0"/>
        <v>-21</v>
      </c>
      <c r="G23" s="7">
        <f t="shared" si="1"/>
        <v>-645653.24</v>
      </c>
    </row>
    <row r="24" spans="1:7" x14ac:dyDescent="0.25">
      <c r="A24" s="6" t="s">
        <v>30</v>
      </c>
      <c r="B24" s="8">
        <f t="shared" ref="B24:E24" si="2">SUM(B2:B23)</f>
        <v>969</v>
      </c>
      <c r="C24" s="8">
        <f t="shared" si="2"/>
        <v>149037966.93000001</v>
      </c>
      <c r="D24" s="8">
        <f t="shared" si="2"/>
        <v>969</v>
      </c>
      <c r="E24" s="8">
        <f t="shared" si="2"/>
        <v>149037966.93000001</v>
      </c>
      <c r="F24" s="6"/>
      <c r="G24" s="6"/>
    </row>
  </sheetData>
  <sortState xmlns:xlrd2="http://schemas.microsoft.com/office/spreadsheetml/2017/richdata2" ref="A2:G24">
    <sortCondition ref="A1:A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8FB4B-DA37-4E3B-B918-CFFC69B1963A}">
  <dimension ref="A1:G25"/>
  <sheetViews>
    <sheetView workbookViewId="0">
      <selection activeCell="H13" sqref="H13"/>
    </sheetView>
  </sheetViews>
  <sheetFormatPr defaultRowHeight="15" x14ac:dyDescent="0.25"/>
  <cols>
    <col min="1" max="1" width="23.7109375" customWidth="1"/>
    <col min="2" max="2" width="12.85546875" customWidth="1"/>
    <col min="3" max="3" width="14.42578125" customWidth="1"/>
    <col min="4" max="4" width="14.140625" customWidth="1"/>
    <col min="5" max="5" width="16.5703125" customWidth="1"/>
    <col min="6" max="6" width="13.85546875" customWidth="1"/>
    <col min="7" max="7" width="14.85546875" customWidth="1"/>
  </cols>
  <sheetData>
    <row r="1" spans="1:7" x14ac:dyDescent="0.25">
      <c r="A1" s="6" t="s">
        <v>0</v>
      </c>
      <c r="B1" s="9" t="s">
        <v>41</v>
      </c>
      <c r="C1" s="9" t="s">
        <v>1</v>
      </c>
      <c r="D1" s="9" t="s">
        <v>42</v>
      </c>
      <c r="E1" s="9" t="s">
        <v>2</v>
      </c>
      <c r="F1" s="10" t="s">
        <v>31</v>
      </c>
      <c r="G1" s="10" t="s">
        <v>32</v>
      </c>
    </row>
    <row r="2" spans="1:7" x14ac:dyDescent="0.25">
      <c r="A2" s="5" t="s">
        <v>23</v>
      </c>
      <c r="B2" s="4">
        <v>0</v>
      </c>
      <c r="C2" s="3">
        <v>0</v>
      </c>
      <c r="D2" s="4">
        <v>4</v>
      </c>
      <c r="E2" s="3">
        <v>336501.03</v>
      </c>
      <c r="F2" s="7">
        <f t="shared" ref="F2:F24" si="0">SUM(B2-D2)</f>
        <v>-4</v>
      </c>
      <c r="G2" s="7">
        <f t="shared" ref="G2:G24" si="1">SUM(C2-E2)</f>
        <v>-336501.03</v>
      </c>
    </row>
    <row r="3" spans="1:7" x14ac:dyDescent="0.25">
      <c r="A3" s="5" t="s">
        <v>6</v>
      </c>
      <c r="B3" s="4">
        <v>15</v>
      </c>
      <c r="C3" s="3">
        <v>1402489.86</v>
      </c>
      <c r="D3" s="4">
        <v>46</v>
      </c>
      <c r="E3" s="3">
        <v>8959699.3399999999</v>
      </c>
      <c r="F3" s="7">
        <f t="shared" si="0"/>
        <v>-31</v>
      </c>
      <c r="G3" s="7">
        <f t="shared" si="1"/>
        <v>-7557209.4799999995</v>
      </c>
    </row>
    <row r="4" spans="1:7" x14ac:dyDescent="0.25">
      <c r="A4" s="5" t="s">
        <v>7</v>
      </c>
      <c r="B4" s="4">
        <v>4</v>
      </c>
      <c r="C4" s="3">
        <v>991394.45</v>
      </c>
      <c r="D4" s="4">
        <v>64</v>
      </c>
      <c r="E4" s="3">
        <v>8275558.9000000004</v>
      </c>
      <c r="F4" s="7">
        <f t="shared" si="0"/>
        <v>-60</v>
      </c>
      <c r="G4" s="7">
        <f t="shared" si="1"/>
        <v>-7284164.4500000002</v>
      </c>
    </row>
    <row r="5" spans="1:7" x14ac:dyDescent="0.25">
      <c r="A5" s="5" t="s">
        <v>5</v>
      </c>
      <c r="B5" s="4">
        <v>0</v>
      </c>
      <c r="C5" s="3">
        <v>0</v>
      </c>
      <c r="D5" s="4">
        <v>1</v>
      </c>
      <c r="E5" s="3">
        <v>263328.67</v>
      </c>
      <c r="F5" s="7">
        <f t="shared" si="0"/>
        <v>-1</v>
      </c>
      <c r="G5" s="7">
        <f t="shared" si="1"/>
        <v>-263328.67</v>
      </c>
    </row>
    <row r="6" spans="1:7" x14ac:dyDescent="0.25">
      <c r="A6" s="5" t="s">
        <v>4</v>
      </c>
      <c r="B6" s="4">
        <v>0</v>
      </c>
      <c r="C6" s="3">
        <v>0</v>
      </c>
      <c r="D6" s="4">
        <v>9</v>
      </c>
      <c r="E6" s="3">
        <v>717270.09</v>
      </c>
      <c r="F6" s="7">
        <f t="shared" si="0"/>
        <v>-9</v>
      </c>
      <c r="G6" s="7">
        <f t="shared" si="1"/>
        <v>-717270.09</v>
      </c>
    </row>
    <row r="7" spans="1:7" x14ac:dyDescent="0.25">
      <c r="A7" s="5" t="s">
        <v>24</v>
      </c>
      <c r="B7" s="4">
        <v>70</v>
      </c>
      <c r="C7" s="3">
        <v>9322034.0999999996</v>
      </c>
      <c r="D7" s="4">
        <v>28</v>
      </c>
      <c r="E7" s="3">
        <v>7657013.9900000002</v>
      </c>
      <c r="F7" s="7">
        <f t="shared" si="0"/>
        <v>42</v>
      </c>
      <c r="G7" s="7">
        <f t="shared" si="1"/>
        <v>1665020.1099999994</v>
      </c>
    </row>
    <row r="8" spans="1:7" x14ac:dyDescent="0.25">
      <c r="A8" s="5" t="s">
        <v>25</v>
      </c>
      <c r="B8" s="4">
        <v>37</v>
      </c>
      <c r="C8" s="3">
        <v>5865786.3600000003</v>
      </c>
      <c r="D8" s="4">
        <v>9</v>
      </c>
      <c r="E8" s="3">
        <v>3236209.75</v>
      </c>
      <c r="F8" s="7">
        <f t="shared" si="0"/>
        <v>28</v>
      </c>
      <c r="G8" s="7">
        <f t="shared" si="1"/>
        <v>2629576.6100000003</v>
      </c>
    </row>
    <row r="9" spans="1:7" x14ac:dyDescent="0.25">
      <c r="A9" s="5" t="s">
        <v>8</v>
      </c>
      <c r="B9" s="4">
        <v>98</v>
      </c>
      <c r="C9" s="3">
        <v>17595827.559999999</v>
      </c>
      <c r="D9" s="4">
        <v>45</v>
      </c>
      <c r="E9" s="3">
        <v>5915968.8600000003</v>
      </c>
      <c r="F9" s="7">
        <f t="shared" si="0"/>
        <v>53</v>
      </c>
      <c r="G9" s="7">
        <f t="shared" si="1"/>
        <v>11679858.699999999</v>
      </c>
    </row>
    <row r="10" spans="1:7" x14ac:dyDescent="0.25">
      <c r="A10" s="5" t="s">
        <v>9</v>
      </c>
      <c r="B10" s="4">
        <v>0</v>
      </c>
      <c r="C10" s="3">
        <v>0</v>
      </c>
      <c r="D10" s="4">
        <v>2</v>
      </c>
      <c r="E10" s="3">
        <v>102913.24</v>
      </c>
      <c r="F10" s="7">
        <f t="shared" si="0"/>
        <v>-2</v>
      </c>
      <c r="G10" s="7">
        <f t="shared" si="1"/>
        <v>-102913.24</v>
      </c>
    </row>
    <row r="11" spans="1:7" x14ac:dyDescent="0.25">
      <c r="A11" s="5" t="s">
        <v>10</v>
      </c>
      <c r="B11" s="4">
        <v>8</v>
      </c>
      <c r="C11" s="3">
        <v>1815405.65</v>
      </c>
      <c r="D11" s="4">
        <v>23</v>
      </c>
      <c r="E11" s="3">
        <v>4807902.33</v>
      </c>
      <c r="F11" s="7">
        <f t="shared" si="0"/>
        <v>-15</v>
      </c>
      <c r="G11" s="7">
        <f t="shared" si="1"/>
        <v>-2992496.68</v>
      </c>
    </row>
    <row r="12" spans="1:7" x14ac:dyDescent="0.25">
      <c r="A12" s="5" t="s">
        <v>11</v>
      </c>
      <c r="B12" s="4">
        <v>9</v>
      </c>
      <c r="C12" s="3">
        <v>961788.4</v>
      </c>
      <c r="D12" s="4">
        <v>429</v>
      </c>
      <c r="E12" s="3">
        <v>58818525.119999997</v>
      </c>
      <c r="F12" s="7">
        <f t="shared" si="0"/>
        <v>-420</v>
      </c>
      <c r="G12" s="7">
        <f t="shared" si="1"/>
        <v>-57856736.719999999</v>
      </c>
    </row>
    <row r="13" spans="1:7" x14ac:dyDescent="0.25">
      <c r="A13" s="5" t="s">
        <v>12</v>
      </c>
      <c r="B13" s="4">
        <v>65</v>
      </c>
      <c r="C13" s="3">
        <v>12094847.810000001</v>
      </c>
      <c r="D13" s="4">
        <v>38</v>
      </c>
      <c r="E13" s="3">
        <v>4784568</v>
      </c>
      <c r="F13" s="7">
        <f t="shared" si="0"/>
        <v>27</v>
      </c>
      <c r="G13" s="7">
        <f t="shared" si="1"/>
        <v>7310279.8100000005</v>
      </c>
    </row>
    <row r="14" spans="1:7" x14ac:dyDescent="0.25">
      <c r="A14" s="5" t="s">
        <v>13</v>
      </c>
      <c r="B14" s="4">
        <v>0</v>
      </c>
      <c r="C14" s="3">
        <v>0</v>
      </c>
      <c r="D14" s="4">
        <v>7</v>
      </c>
      <c r="E14" s="3">
        <v>334111</v>
      </c>
      <c r="F14" s="7">
        <f t="shared" si="0"/>
        <v>-7</v>
      </c>
      <c r="G14" s="7">
        <f t="shared" si="1"/>
        <v>-334111</v>
      </c>
    </row>
    <row r="15" spans="1:7" x14ac:dyDescent="0.25">
      <c r="A15" s="5" t="s">
        <v>3</v>
      </c>
      <c r="B15" s="4">
        <v>0</v>
      </c>
      <c r="C15" s="3">
        <v>0</v>
      </c>
      <c r="D15" s="4">
        <v>11</v>
      </c>
      <c r="E15" s="3">
        <v>5248281.32</v>
      </c>
      <c r="F15" s="7">
        <f t="shared" si="0"/>
        <v>-11</v>
      </c>
      <c r="G15" s="7">
        <f t="shared" si="1"/>
        <v>-5248281.32</v>
      </c>
    </row>
    <row r="16" spans="1:7" x14ac:dyDescent="0.25">
      <c r="A16" s="5" t="s">
        <v>15</v>
      </c>
      <c r="B16" s="4">
        <v>142</v>
      </c>
      <c r="C16" s="3">
        <v>20260420.239999998</v>
      </c>
      <c r="D16" s="4">
        <v>28</v>
      </c>
      <c r="E16" s="3">
        <v>8007349</v>
      </c>
      <c r="F16" s="7">
        <f t="shared" si="0"/>
        <v>114</v>
      </c>
      <c r="G16" s="7">
        <f t="shared" si="1"/>
        <v>12253071.239999998</v>
      </c>
    </row>
    <row r="17" spans="1:7" x14ac:dyDescent="0.25">
      <c r="A17" s="5" t="s">
        <v>14</v>
      </c>
      <c r="B17" s="4">
        <v>0</v>
      </c>
      <c r="C17" s="3">
        <v>0</v>
      </c>
      <c r="D17" s="4">
        <v>2</v>
      </c>
      <c r="E17" s="3">
        <v>335914</v>
      </c>
      <c r="F17" s="7">
        <f t="shared" si="0"/>
        <v>-2</v>
      </c>
      <c r="G17" s="7">
        <f t="shared" si="1"/>
        <v>-335914</v>
      </c>
    </row>
    <row r="18" spans="1:7" x14ac:dyDescent="0.25">
      <c r="A18" s="5" t="s">
        <v>16</v>
      </c>
      <c r="B18" s="4">
        <v>84</v>
      </c>
      <c r="C18" s="3">
        <v>12904473.5</v>
      </c>
      <c r="D18" s="4">
        <v>46</v>
      </c>
      <c r="E18" s="3">
        <v>9049685.0199999996</v>
      </c>
      <c r="F18" s="7">
        <f t="shared" si="0"/>
        <v>38</v>
      </c>
      <c r="G18" s="7">
        <f t="shared" si="1"/>
        <v>3854788.4800000004</v>
      </c>
    </row>
    <row r="19" spans="1:7" x14ac:dyDescent="0.25">
      <c r="A19" s="5" t="s">
        <v>17</v>
      </c>
      <c r="B19" s="4">
        <v>0</v>
      </c>
      <c r="C19" s="3">
        <v>0</v>
      </c>
      <c r="D19" s="4">
        <v>2</v>
      </c>
      <c r="E19" s="3">
        <v>117977</v>
      </c>
      <c r="F19" s="7">
        <f t="shared" si="0"/>
        <v>-2</v>
      </c>
      <c r="G19" s="7">
        <f t="shared" si="1"/>
        <v>-117977</v>
      </c>
    </row>
    <row r="20" spans="1:7" x14ac:dyDescent="0.25">
      <c r="A20" s="5" t="s">
        <v>19</v>
      </c>
      <c r="B20" s="4">
        <v>45</v>
      </c>
      <c r="C20" s="3">
        <v>11010921.689999999</v>
      </c>
      <c r="D20" s="4">
        <v>2</v>
      </c>
      <c r="E20" s="3">
        <v>161131</v>
      </c>
      <c r="F20" s="7">
        <f t="shared" si="0"/>
        <v>43</v>
      </c>
      <c r="G20" s="7">
        <f t="shared" si="1"/>
        <v>10849790.689999999</v>
      </c>
    </row>
    <row r="21" spans="1:7" x14ac:dyDescent="0.25">
      <c r="A21" s="5" t="s">
        <v>18</v>
      </c>
      <c r="B21" s="4">
        <v>0</v>
      </c>
      <c r="C21" s="3">
        <v>0</v>
      </c>
      <c r="D21" s="4">
        <v>42</v>
      </c>
      <c r="E21" s="3">
        <v>3613582.1</v>
      </c>
      <c r="F21" s="7">
        <f t="shared" si="0"/>
        <v>-42</v>
      </c>
      <c r="G21" s="7">
        <f t="shared" si="1"/>
        <v>-3613582.1</v>
      </c>
    </row>
    <row r="22" spans="1:7" x14ac:dyDescent="0.25">
      <c r="A22" s="5" t="s">
        <v>20</v>
      </c>
      <c r="B22" s="4">
        <v>0</v>
      </c>
      <c r="C22" s="3">
        <v>0</v>
      </c>
      <c r="D22" s="4">
        <v>2</v>
      </c>
      <c r="E22" s="3">
        <v>90928.76</v>
      </c>
      <c r="F22" s="7">
        <f t="shared" si="0"/>
        <v>-2</v>
      </c>
      <c r="G22" s="7">
        <f t="shared" si="1"/>
        <v>-90928.76</v>
      </c>
    </row>
    <row r="23" spans="1:7" x14ac:dyDescent="0.25">
      <c r="A23" s="5" t="s">
        <v>21</v>
      </c>
      <c r="B23" s="4">
        <v>318</v>
      </c>
      <c r="C23" s="3">
        <v>49789751.009999998</v>
      </c>
      <c r="D23" s="4">
        <v>41</v>
      </c>
      <c r="E23" s="3">
        <v>12744529.470000001</v>
      </c>
      <c r="F23" s="7">
        <f t="shared" si="0"/>
        <v>277</v>
      </c>
      <c r="G23" s="7">
        <f t="shared" si="1"/>
        <v>37045221.539999999</v>
      </c>
    </row>
    <row r="24" spans="1:7" x14ac:dyDescent="0.25">
      <c r="A24" s="5" t="s">
        <v>22</v>
      </c>
      <c r="B24" s="4">
        <v>0</v>
      </c>
      <c r="C24" s="3">
        <v>0</v>
      </c>
      <c r="D24" s="4">
        <v>14</v>
      </c>
      <c r="E24" s="3">
        <v>436192.64</v>
      </c>
      <c r="F24" s="7">
        <f t="shared" si="0"/>
        <v>-14</v>
      </c>
      <c r="G24" s="7">
        <f t="shared" si="1"/>
        <v>-436192.64</v>
      </c>
    </row>
    <row r="25" spans="1:7" x14ac:dyDescent="0.25">
      <c r="A25" s="6" t="s">
        <v>30</v>
      </c>
      <c r="B25" s="6">
        <f t="shared" ref="B25:E25" si="2">SUM(B2:B24)</f>
        <v>895</v>
      </c>
      <c r="C25" s="6">
        <f t="shared" si="2"/>
        <v>144015140.63</v>
      </c>
      <c r="D25" s="6">
        <f t="shared" si="2"/>
        <v>895</v>
      </c>
      <c r="E25" s="6">
        <f t="shared" si="2"/>
        <v>144015140.62999997</v>
      </c>
      <c r="F25" s="6"/>
      <c r="G25" s="6"/>
    </row>
  </sheetData>
  <sortState xmlns:xlrd2="http://schemas.microsoft.com/office/spreadsheetml/2017/richdata2" ref="A2:G25">
    <sortCondition ref="A9:A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AF63-2DDD-460B-962C-08BCFA2E3B0D}">
  <dimension ref="A1:G25"/>
  <sheetViews>
    <sheetView workbookViewId="0">
      <selection activeCell="I8" sqref="I8"/>
    </sheetView>
  </sheetViews>
  <sheetFormatPr defaultRowHeight="15" x14ac:dyDescent="0.25"/>
  <cols>
    <col min="1" max="1" width="21.85546875" customWidth="1"/>
    <col min="2" max="2" width="15.7109375" customWidth="1"/>
    <col min="3" max="3" width="18.140625" customWidth="1"/>
    <col min="4" max="4" width="15.5703125" customWidth="1"/>
    <col min="5" max="6" width="15.28515625" customWidth="1"/>
    <col min="7" max="7" width="14.7109375" customWidth="1"/>
  </cols>
  <sheetData>
    <row r="1" spans="1:7" x14ac:dyDescent="0.25">
      <c r="A1" s="8" t="s">
        <v>0</v>
      </c>
      <c r="B1" s="9" t="s">
        <v>41</v>
      </c>
      <c r="C1" s="9" t="s">
        <v>1</v>
      </c>
      <c r="D1" s="9" t="s">
        <v>42</v>
      </c>
      <c r="E1" s="9" t="s">
        <v>2</v>
      </c>
      <c r="F1" s="10" t="s">
        <v>31</v>
      </c>
      <c r="G1" s="10" t="s">
        <v>32</v>
      </c>
    </row>
    <row r="2" spans="1:7" x14ac:dyDescent="0.25">
      <c r="A2" s="5" t="s">
        <v>23</v>
      </c>
      <c r="B2" s="4">
        <v>2</v>
      </c>
      <c r="C2" s="3">
        <v>16339.35</v>
      </c>
      <c r="D2" s="4">
        <v>7</v>
      </c>
      <c r="E2" s="3">
        <v>693460.83</v>
      </c>
      <c r="F2" s="7">
        <f>SUM(B2-D2)</f>
        <v>-5</v>
      </c>
      <c r="G2" s="7">
        <f>SUM(C2-E2)</f>
        <v>-677121.48</v>
      </c>
    </row>
    <row r="3" spans="1:7" x14ac:dyDescent="0.25">
      <c r="A3" s="5" t="s">
        <v>6</v>
      </c>
      <c r="B3" s="4">
        <v>19</v>
      </c>
      <c r="C3" s="3">
        <v>2014348.35</v>
      </c>
      <c r="D3" s="4">
        <v>40</v>
      </c>
      <c r="E3" s="3">
        <v>11884312.810000001</v>
      </c>
      <c r="F3" s="7">
        <f>SUM(B3-D3)</f>
        <v>-21</v>
      </c>
      <c r="G3" s="7">
        <f>SUM(C3-E3)</f>
        <v>-9869964.4600000009</v>
      </c>
    </row>
    <row r="4" spans="1:7" x14ac:dyDescent="0.25">
      <c r="A4" s="5" t="s">
        <v>7</v>
      </c>
      <c r="B4" s="4">
        <v>4</v>
      </c>
      <c r="C4" s="3">
        <v>1694771.9</v>
      </c>
      <c r="D4" s="4">
        <v>74</v>
      </c>
      <c r="E4" s="3">
        <v>13764501.050000001</v>
      </c>
      <c r="F4" s="7">
        <f>SUM(B4-D4)</f>
        <v>-70</v>
      </c>
      <c r="G4" s="7">
        <f>SUM(C4-E4)</f>
        <v>-12069729.15</v>
      </c>
    </row>
    <row r="5" spans="1:7" x14ac:dyDescent="0.25">
      <c r="A5" s="5" t="s">
        <v>5</v>
      </c>
      <c r="B5" s="4">
        <v>0</v>
      </c>
      <c r="C5" s="3">
        <v>0</v>
      </c>
      <c r="D5" s="4">
        <v>4</v>
      </c>
      <c r="E5" s="3">
        <v>2154967.94</v>
      </c>
      <c r="F5" s="7">
        <f>SUM(B5-D5)</f>
        <v>-4</v>
      </c>
      <c r="G5" s="7">
        <f>SUM(C5-E5)</f>
        <v>-2154967.94</v>
      </c>
    </row>
    <row r="6" spans="1:7" x14ac:dyDescent="0.25">
      <c r="A6" s="5" t="s">
        <v>4</v>
      </c>
      <c r="B6" s="4">
        <v>0</v>
      </c>
      <c r="C6" s="3">
        <v>0</v>
      </c>
      <c r="D6" s="4">
        <v>3</v>
      </c>
      <c r="E6" s="3">
        <v>495094.72</v>
      </c>
      <c r="F6" s="7">
        <f>SUM(B6-D6)</f>
        <v>-3</v>
      </c>
      <c r="G6" s="7">
        <f>SUM(C6-E6)</f>
        <v>-495094.72</v>
      </c>
    </row>
    <row r="7" spans="1:7" x14ac:dyDescent="0.25">
      <c r="A7" s="5" t="s">
        <v>24</v>
      </c>
      <c r="B7" s="4">
        <v>58</v>
      </c>
      <c r="C7" s="3">
        <v>8635210.5999999996</v>
      </c>
      <c r="D7" s="4">
        <v>21</v>
      </c>
      <c r="E7" s="3">
        <v>6443020.8799999999</v>
      </c>
      <c r="F7" s="7">
        <f>SUM(B7-D7)</f>
        <v>37</v>
      </c>
      <c r="G7" s="7">
        <f>SUM(C7-E7)</f>
        <v>2192189.7199999997</v>
      </c>
    </row>
    <row r="8" spans="1:7" x14ac:dyDescent="0.25">
      <c r="A8" s="5" t="s">
        <v>25</v>
      </c>
      <c r="B8" s="4">
        <v>23</v>
      </c>
      <c r="C8" s="3">
        <v>4302522.74</v>
      </c>
      <c r="D8" s="4">
        <v>13</v>
      </c>
      <c r="E8" s="3">
        <v>2816940.27</v>
      </c>
      <c r="F8" s="7">
        <f>SUM(B8-D8)</f>
        <v>10</v>
      </c>
      <c r="G8" s="7">
        <f>SUM(C8-E8)</f>
        <v>1485582.4700000002</v>
      </c>
    </row>
    <row r="9" spans="1:7" x14ac:dyDescent="0.25">
      <c r="A9" s="5" t="s">
        <v>8</v>
      </c>
      <c r="B9" s="4">
        <v>83</v>
      </c>
      <c r="C9" s="3">
        <v>19235008.170000002</v>
      </c>
      <c r="D9" s="4">
        <v>52</v>
      </c>
      <c r="E9" s="3">
        <v>8090743.0999999996</v>
      </c>
      <c r="F9" s="7">
        <f>SUM(B9-D9)</f>
        <v>31</v>
      </c>
      <c r="G9" s="7">
        <f>SUM(C9-E9)</f>
        <v>11144265.070000002</v>
      </c>
    </row>
    <row r="10" spans="1:7" x14ac:dyDescent="0.25">
      <c r="A10" s="5" t="s">
        <v>10</v>
      </c>
      <c r="B10" s="4">
        <v>8</v>
      </c>
      <c r="C10" s="3">
        <v>757349.56</v>
      </c>
      <c r="D10" s="4">
        <v>17</v>
      </c>
      <c r="E10" s="3">
        <v>8988928.1899999995</v>
      </c>
      <c r="F10" s="7">
        <f>SUM(B10-D10)</f>
        <v>-9</v>
      </c>
      <c r="G10" s="7">
        <f>SUM(C10-E10)</f>
        <v>-8231578.629999999</v>
      </c>
    </row>
    <row r="11" spans="1:7" x14ac:dyDescent="0.25">
      <c r="A11" s="5" t="s">
        <v>11</v>
      </c>
      <c r="B11" s="4">
        <v>14</v>
      </c>
      <c r="C11" s="3">
        <v>1527504.25</v>
      </c>
      <c r="D11" s="4">
        <v>519</v>
      </c>
      <c r="E11" s="3">
        <v>71639338.329999998</v>
      </c>
      <c r="F11" s="7">
        <f>SUM(B11-D11)</f>
        <v>-505</v>
      </c>
      <c r="G11" s="7">
        <f>SUM(C11-E11)</f>
        <v>-70111834.079999998</v>
      </c>
    </row>
    <row r="12" spans="1:7" x14ac:dyDescent="0.25">
      <c r="A12" s="5" t="s">
        <v>12</v>
      </c>
      <c r="B12" s="4">
        <v>62</v>
      </c>
      <c r="C12" s="3">
        <v>10351841.9</v>
      </c>
      <c r="D12" s="4">
        <v>23</v>
      </c>
      <c r="E12" s="3">
        <v>2503576</v>
      </c>
      <c r="F12" s="7">
        <f>SUM(B12-D12)</f>
        <v>39</v>
      </c>
      <c r="G12" s="7">
        <f>SUM(C12-E12)</f>
        <v>7848265.9000000004</v>
      </c>
    </row>
    <row r="13" spans="1:7" x14ac:dyDescent="0.25">
      <c r="A13" s="5" t="s">
        <v>13</v>
      </c>
      <c r="B13" s="4">
        <v>0</v>
      </c>
      <c r="C13" s="3">
        <v>0</v>
      </c>
      <c r="D13" s="4">
        <v>6</v>
      </c>
      <c r="E13" s="3">
        <v>210063</v>
      </c>
      <c r="F13" s="7">
        <f>SUM(B13-D13)</f>
        <v>-6</v>
      </c>
      <c r="G13" s="7">
        <f>SUM(C13-E13)</f>
        <v>-210063</v>
      </c>
    </row>
    <row r="14" spans="1:7" x14ac:dyDescent="0.25">
      <c r="A14" s="5" t="s">
        <v>3</v>
      </c>
      <c r="B14" s="4">
        <v>0</v>
      </c>
      <c r="C14" s="3">
        <v>0</v>
      </c>
      <c r="D14" s="4">
        <v>7</v>
      </c>
      <c r="E14" s="3">
        <v>2804953.74</v>
      </c>
      <c r="F14" s="7">
        <f>SUM(B14-D14)</f>
        <v>-7</v>
      </c>
      <c r="G14" s="7">
        <f>SUM(C14-E14)</f>
        <v>-2804953.74</v>
      </c>
    </row>
    <row r="15" spans="1:7" x14ac:dyDescent="0.25">
      <c r="A15" s="5" t="s">
        <v>15</v>
      </c>
      <c r="B15" s="4">
        <v>169</v>
      </c>
      <c r="C15" s="3">
        <v>25011728.609999999</v>
      </c>
      <c r="D15" s="4">
        <v>17</v>
      </c>
      <c r="E15" s="3">
        <v>4042460</v>
      </c>
      <c r="F15" s="7">
        <f>SUM(B15-D15)</f>
        <v>152</v>
      </c>
      <c r="G15" s="7">
        <f>SUM(C15-E15)</f>
        <v>20969268.609999999</v>
      </c>
    </row>
    <row r="16" spans="1:7" x14ac:dyDescent="0.25">
      <c r="A16" s="5" t="s">
        <v>14</v>
      </c>
      <c r="B16" s="4">
        <v>0</v>
      </c>
      <c r="C16" s="3">
        <v>0</v>
      </c>
      <c r="D16" s="4">
        <v>1</v>
      </c>
      <c r="E16" s="3">
        <v>48954</v>
      </c>
      <c r="F16" s="7">
        <f>SUM(B16-D16)</f>
        <v>-1</v>
      </c>
      <c r="G16" s="7">
        <f>SUM(C16-E16)</f>
        <v>-48954</v>
      </c>
    </row>
    <row r="17" spans="1:7" x14ac:dyDescent="0.25">
      <c r="A17" s="5" t="s">
        <v>29</v>
      </c>
      <c r="B17" s="4">
        <v>0</v>
      </c>
      <c r="C17" s="3">
        <v>0</v>
      </c>
      <c r="D17" s="4">
        <v>1</v>
      </c>
      <c r="E17" s="3">
        <v>27543.89</v>
      </c>
      <c r="F17" s="7">
        <f>SUM(B17-D17)</f>
        <v>-1</v>
      </c>
      <c r="G17" s="7">
        <f>SUM(C17-E17)</f>
        <v>-27543.89</v>
      </c>
    </row>
    <row r="18" spans="1:7" x14ac:dyDescent="0.25">
      <c r="A18" s="5" t="s">
        <v>16</v>
      </c>
      <c r="B18" s="4">
        <v>87</v>
      </c>
      <c r="C18" s="3">
        <v>13472170.640000001</v>
      </c>
      <c r="D18" s="4">
        <v>28</v>
      </c>
      <c r="E18" s="3">
        <v>4469601.79</v>
      </c>
      <c r="F18" s="7">
        <f>SUM(B18-D18)</f>
        <v>59</v>
      </c>
      <c r="G18" s="7">
        <f>SUM(C18-E18)</f>
        <v>9002568.8500000015</v>
      </c>
    </row>
    <row r="19" spans="1:7" x14ac:dyDescent="0.25">
      <c r="A19" s="5" t="s">
        <v>17</v>
      </c>
      <c r="B19" s="4">
        <v>0</v>
      </c>
      <c r="C19" s="3">
        <v>0</v>
      </c>
      <c r="D19" s="4">
        <v>3</v>
      </c>
      <c r="E19" s="3">
        <v>187524</v>
      </c>
      <c r="F19" s="7">
        <f>SUM(B19-D19)</f>
        <v>-3</v>
      </c>
      <c r="G19" s="7">
        <f>SUM(C19-E19)</f>
        <v>-187524</v>
      </c>
    </row>
    <row r="20" spans="1:7" x14ac:dyDescent="0.25">
      <c r="A20" s="5" t="s">
        <v>19</v>
      </c>
      <c r="B20" s="4">
        <v>47</v>
      </c>
      <c r="C20" s="3">
        <v>14366114.220000001</v>
      </c>
      <c r="D20" s="4">
        <v>2</v>
      </c>
      <c r="E20" s="3">
        <v>103043</v>
      </c>
      <c r="F20" s="7">
        <f>SUM(B20-D20)</f>
        <v>45</v>
      </c>
      <c r="G20" s="7">
        <f>SUM(C20-E20)</f>
        <v>14263071.220000001</v>
      </c>
    </row>
    <row r="21" spans="1:7" x14ac:dyDescent="0.25">
      <c r="A21" s="5" t="s">
        <v>18</v>
      </c>
      <c r="B21" s="4">
        <v>0</v>
      </c>
      <c r="C21" s="3">
        <v>0</v>
      </c>
      <c r="D21" s="4">
        <v>32</v>
      </c>
      <c r="E21" s="3">
        <v>3168241.23</v>
      </c>
      <c r="F21" s="7">
        <f>SUM(B21-D21)</f>
        <v>-32</v>
      </c>
      <c r="G21" s="7">
        <f>SUM(C21-E21)</f>
        <v>-3168241.23</v>
      </c>
    </row>
    <row r="22" spans="1:7" x14ac:dyDescent="0.25">
      <c r="A22" s="5" t="s">
        <v>20</v>
      </c>
      <c r="B22" s="4">
        <v>0</v>
      </c>
      <c r="C22" s="3">
        <v>0</v>
      </c>
      <c r="D22" s="4">
        <v>1</v>
      </c>
      <c r="E22" s="3">
        <v>4421.5200000000004</v>
      </c>
      <c r="F22" s="7">
        <f>SUM(B22-D22)</f>
        <v>-1</v>
      </c>
      <c r="G22" s="7">
        <f>SUM(C22-E22)</f>
        <v>-4421.5200000000004</v>
      </c>
    </row>
    <row r="23" spans="1:7" x14ac:dyDescent="0.25">
      <c r="A23" s="5" t="s">
        <v>21</v>
      </c>
      <c r="B23" s="4">
        <v>341</v>
      </c>
      <c r="C23" s="3">
        <v>53156250.210000001</v>
      </c>
      <c r="D23" s="4">
        <v>31</v>
      </c>
      <c r="E23" s="3">
        <v>9639244.5600000005</v>
      </c>
      <c r="F23" s="7">
        <f>SUM(B23-D23)</f>
        <v>310</v>
      </c>
      <c r="G23" s="7">
        <f>SUM(C23-E23)</f>
        <v>43517005.649999999</v>
      </c>
    </row>
    <row r="24" spans="1:7" x14ac:dyDescent="0.25">
      <c r="A24" s="5" t="s">
        <v>22</v>
      </c>
      <c r="B24" s="4">
        <v>0</v>
      </c>
      <c r="C24" s="3">
        <v>0</v>
      </c>
      <c r="D24" s="4">
        <v>15</v>
      </c>
      <c r="E24" s="3">
        <v>360225.65</v>
      </c>
      <c r="F24" s="7">
        <f>SUM(B24-D24)</f>
        <v>-15</v>
      </c>
      <c r="G24" s="7">
        <f>SUM(C24-E24)</f>
        <v>-360225.65</v>
      </c>
    </row>
    <row r="25" spans="1:7" x14ac:dyDescent="0.25">
      <c r="A25" s="6" t="s">
        <v>30</v>
      </c>
      <c r="B25" s="8">
        <f>SUM(B2:B24)</f>
        <v>917</v>
      </c>
      <c r="C25" s="8">
        <f>SUM(C2:C24)</f>
        <v>154541160.5</v>
      </c>
      <c r="D25" s="8">
        <f>SUM(D2:D24)</f>
        <v>917</v>
      </c>
      <c r="E25" s="8">
        <f>SUM(E2:E24)</f>
        <v>154541160.5</v>
      </c>
      <c r="F25" s="6"/>
      <c r="G25" s="6"/>
    </row>
  </sheetData>
  <sortState xmlns:xlrd2="http://schemas.microsoft.com/office/spreadsheetml/2017/richdata2" ref="A2:G25">
    <sortCondition ref="A2:A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2194-4983-4AA8-A32F-E4FBC800B1D4}">
  <dimension ref="A1:G29"/>
  <sheetViews>
    <sheetView workbookViewId="0">
      <selection activeCell="B1" sqref="B1:G1"/>
    </sheetView>
  </sheetViews>
  <sheetFormatPr defaultRowHeight="15" x14ac:dyDescent="0.25"/>
  <cols>
    <col min="1" max="1" width="21" customWidth="1"/>
    <col min="2" max="2" width="17.5703125" customWidth="1"/>
    <col min="3" max="3" width="18.5703125" customWidth="1"/>
    <col min="4" max="4" width="15.140625" customWidth="1"/>
    <col min="5" max="5" width="19.5703125" customWidth="1"/>
    <col min="6" max="6" width="13.7109375" customWidth="1"/>
    <col min="7" max="7" width="15.42578125" customWidth="1"/>
  </cols>
  <sheetData>
    <row r="1" spans="1:7" x14ac:dyDescent="0.25">
      <c r="A1" s="9" t="s">
        <v>34</v>
      </c>
      <c r="B1" s="9" t="s">
        <v>35</v>
      </c>
      <c r="C1" s="9" t="s">
        <v>1</v>
      </c>
      <c r="D1" s="9" t="s">
        <v>36</v>
      </c>
      <c r="E1" s="9" t="s">
        <v>2</v>
      </c>
      <c r="F1" s="10" t="s">
        <v>31</v>
      </c>
      <c r="G1" s="10" t="s">
        <v>32</v>
      </c>
    </row>
    <row r="2" spans="1:7" x14ac:dyDescent="0.25">
      <c r="A2" s="4" t="s">
        <v>23</v>
      </c>
      <c r="B2" s="4">
        <v>2</v>
      </c>
      <c r="C2" s="3">
        <v>16339.35</v>
      </c>
      <c r="D2" s="4">
        <v>16</v>
      </c>
      <c r="E2" s="3">
        <v>2517032.71</v>
      </c>
      <c r="F2" s="7">
        <v>-14</v>
      </c>
      <c r="G2" s="7">
        <v>-2500693.36</v>
      </c>
    </row>
    <row r="3" spans="1:7" x14ac:dyDescent="0.25">
      <c r="A3" s="4" t="s">
        <v>7</v>
      </c>
      <c r="B3" s="4">
        <v>12</v>
      </c>
      <c r="C3" s="3">
        <v>2939044.08</v>
      </c>
      <c r="D3" s="4">
        <v>224</v>
      </c>
      <c r="E3" s="3">
        <v>35488156.960000001</v>
      </c>
      <c r="F3" s="7">
        <v>-212</v>
      </c>
      <c r="G3" s="7">
        <v>-32549112.880000003</v>
      </c>
    </row>
    <row r="4" spans="1:7" x14ac:dyDescent="0.25">
      <c r="A4" s="4" t="s">
        <v>4</v>
      </c>
      <c r="B4" s="4">
        <v>0</v>
      </c>
      <c r="C4" s="3">
        <v>0</v>
      </c>
      <c r="D4" s="4">
        <v>21</v>
      </c>
      <c r="E4" s="3">
        <v>2371015.0299999998</v>
      </c>
      <c r="F4" s="7">
        <v>-21</v>
      </c>
      <c r="G4" s="7">
        <v>-2371015.0299999998</v>
      </c>
    </row>
    <row r="5" spans="1:7" x14ac:dyDescent="0.25">
      <c r="A5" s="4" t="s">
        <v>9</v>
      </c>
      <c r="B5" s="4">
        <v>0</v>
      </c>
      <c r="C5" s="3">
        <v>0</v>
      </c>
      <c r="D5" s="4">
        <v>4</v>
      </c>
      <c r="E5" s="3">
        <v>121591.85</v>
      </c>
      <c r="F5" s="7">
        <v>-4</v>
      </c>
      <c r="G5" s="7">
        <v>-121591.85</v>
      </c>
    </row>
    <row r="6" spans="1:7" x14ac:dyDescent="0.25">
      <c r="A6" s="4" t="s">
        <v>27</v>
      </c>
      <c r="B6" s="4">
        <v>32</v>
      </c>
      <c r="C6" s="3">
        <v>4081918.49</v>
      </c>
      <c r="D6" s="4">
        <v>1454</v>
      </c>
      <c r="E6" s="3">
        <v>199168377.62</v>
      </c>
      <c r="F6" s="7">
        <v>-1422</v>
      </c>
      <c r="G6" s="7">
        <v>-195086459.13</v>
      </c>
    </row>
    <row r="7" spans="1:7" x14ac:dyDescent="0.25">
      <c r="A7" s="4" t="s">
        <v>13</v>
      </c>
      <c r="B7" s="4">
        <v>0</v>
      </c>
      <c r="C7" s="3">
        <v>0</v>
      </c>
      <c r="D7" s="4">
        <v>15</v>
      </c>
      <c r="E7" s="3">
        <v>857396</v>
      </c>
      <c r="F7" s="7">
        <v>-15</v>
      </c>
      <c r="G7" s="7">
        <v>-857396</v>
      </c>
    </row>
    <row r="8" spans="1:7" x14ac:dyDescent="0.25">
      <c r="A8" s="4" t="s">
        <v>14</v>
      </c>
      <c r="B8" s="4">
        <v>0</v>
      </c>
      <c r="C8" s="3">
        <v>0</v>
      </c>
      <c r="D8" s="4">
        <v>4</v>
      </c>
      <c r="E8" s="3">
        <v>406278</v>
      </c>
      <c r="F8" s="7">
        <v>-4</v>
      </c>
      <c r="G8" s="7">
        <v>-406278</v>
      </c>
    </row>
    <row r="9" spans="1:7" x14ac:dyDescent="0.25">
      <c r="A9" s="4" t="s">
        <v>17</v>
      </c>
      <c r="B9" s="4">
        <v>0</v>
      </c>
      <c r="C9" s="3">
        <v>0</v>
      </c>
      <c r="D9" s="4">
        <v>5</v>
      </c>
      <c r="E9" s="3">
        <v>305501</v>
      </c>
      <c r="F9" s="7">
        <v>-5</v>
      </c>
      <c r="G9" s="7">
        <v>-305501</v>
      </c>
    </row>
    <row r="10" spans="1:7" x14ac:dyDescent="0.25">
      <c r="A10" s="4" t="s">
        <v>19</v>
      </c>
      <c r="B10" s="4">
        <v>142</v>
      </c>
      <c r="C10" s="3">
        <v>35951334.380000003</v>
      </c>
      <c r="D10" s="4">
        <v>9</v>
      </c>
      <c r="E10" s="3">
        <v>1368392</v>
      </c>
      <c r="F10" s="7">
        <v>133</v>
      </c>
      <c r="G10" s="7">
        <v>34582942.380000003</v>
      </c>
    </row>
    <row r="11" spans="1:7" x14ac:dyDescent="0.25">
      <c r="A11" s="4" t="s">
        <v>20</v>
      </c>
      <c r="B11" s="4">
        <v>0</v>
      </c>
      <c r="C11" s="3">
        <v>0</v>
      </c>
      <c r="D11" s="4">
        <v>5</v>
      </c>
      <c r="E11" s="3">
        <v>134527.65</v>
      </c>
      <c r="F11" s="7">
        <v>-5</v>
      </c>
      <c r="G11" s="7">
        <v>-134527.65</v>
      </c>
    </row>
    <row r="12" spans="1:7" x14ac:dyDescent="0.25">
      <c r="A12" s="4" t="s">
        <v>22</v>
      </c>
      <c r="B12" s="4">
        <v>0</v>
      </c>
      <c r="C12" s="3">
        <v>0</v>
      </c>
      <c r="D12" s="4">
        <v>50</v>
      </c>
      <c r="E12" s="3">
        <v>1442071.53</v>
      </c>
      <c r="F12" s="7">
        <v>-50</v>
      </c>
      <c r="G12" s="7">
        <v>-1442071.53</v>
      </c>
    </row>
    <row r="13" spans="1:7" x14ac:dyDescent="0.25">
      <c r="A13" s="9" t="s">
        <v>37</v>
      </c>
      <c r="B13" s="8">
        <f t="shared" ref="B13:E13" si="0">SUBTOTAL(9,B2:B12)</f>
        <v>188</v>
      </c>
      <c r="C13" s="8">
        <f t="shared" si="0"/>
        <v>42988636.300000004</v>
      </c>
      <c r="D13" s="8">
        <f t="shared" si="0"/>
        <v>1807</v>
      </c>
      <c r="E13" s="8">
        <f t="shared" si="0"/>
        <v>244180340.35000002</v>
      </c>
      <c r="F13" s="8"/>
      <c r="G13" s="8"/>
    </row>
    <row r="14" spans="1:7" x14ac:dyDescent="0.25">
      <c r="A14" s="11" t="s">
        <v>38</v>
      </c>
      <c r="B14" s="12" t="s">
        <v>35</v>
      </c>
      <c r="C14" s="12" t="s">
        <v>1</v>
      </c>
      <c r="D14" s="12" t="s">
        <v>36</v>
      </c>
      <c r="E14" s="12" t="s">
        <v>2</v>
      </c>
      <c r="F14" s="13" t="s">
        <v>31</v>
      </c>
      <c r="G14" s="13" t="s">
        <v>32</v>
      </c>
    </row>
    <row r="15" spans="1:7" x14ac:dyDescent="0.25">
      <c r="A15" s="4" t="s">
        <v>6</v>
      </c>
      <c r="B15" s="4">
        <v>49</v>
      </c>
      <c r="C15" s="3">
        <v>5616260.1500000004</v>
      </c>
      <c r="D15" s="4">
        <v>128</v>
      </c>
      <c r="E15" s="3">
        <v>27270865.739999998</v>
      </c>
      <c r="F15" s="7">
        <v>-79</v>
      </c>
      <c r="G15" s="7">
        <v>-21654605.589999996</v>
      </c>
    </row>
    <row r="16" spans="1:7" x14ac:dyDescent="0.25">
      <c r="A16" s="4" t="s">
        <v>5</v>
      </c>
      <c r="B16" s="4">
        <v>0</v>
      </c>
      <c r="C16" s="3">
        <v>0</v>
      </c>
      <c r="D16" s="4">
        <v>13</v>
      </c>
      <c r="E16" s="3">
        <v>5547458.7199999997</v>
      </c>
      <c r="F16" s="7">
        <v>-13</v>
      </c>
      <c r="G16" s="7">
        <v>-5547458.7199999997</v>
      </c>
    </row>
    <row r="17" spans="1:7" x14ac:dyDescent="0.25">
      <c r="A17" s="4" t="s">
        <v>24</v>
      </c>
      <c r="B17" s="4">
        <v>209</v>
      </c>
      <c r="C17" s="3">
        <v>26335861.329999998</v>
      </c>
      <c r="D17" s="4">
        <v>77</v>
      </c>
      <c r="E17" s="3">
        <v>20199347.379999999</v>
      </c>
      <c r="F17" s="7">
        <v>132</v>
      </c>
      <c r="G17" s="7">
        <v>6136513.9499999993</v>
      </c>
    </row>
    <row r="18" spans="1:7" x14ac:dyDescent="0.25">
      <c r="A18" s="4" t="s">
        <v>25</v>
      </c>
      <c r="B18" s="4">
        <v>111</v>
      </c>
      <c r="C18" s="3">
        <v>17833441.920000002</v>
      </c>
      <c r="D18" s="4">
        <v>42</v>
      </c>
      <c r="E18" s="3">
        <v>9991434.8699999992</v>
      </c>
      <c r="F18" s="7">
        <v>69</v>
      </c>
      <c r="G18" s="7">
        <v>7842007.0500000026</v>
      </c>
    </row>
    <row r="19" spans="1:7" x14ac:dyDescent="0.25">
      <c r="A19" s="4" t="s">
        <v>8</v>
      </c>
      <c r="B19" s="4">
        <v>284</v>
      </c>
      <c r="C19" s="3">
        <v>53091516.259999998</v>
      </c>
      <c r="D19" s="4">
        <v>164</v>
      </c>
      <c r="E19" s="3">
        <v>22727790.210000001</v>
      </c>
      <c r="F19" s="7">
        <v>120</v>
      </c>
      <c r="G19" s="7">
        <v>30363726.049999997</v>
      </c>
    </row>
    <row r="20" spans="1:7" x14ac:dyDescent="0.25">
      <c r="A20" s="4" t="s">
        <v>26</v>
      </c>
      <c r="B20" s="4">
        <v>21</v>
      </c>
      <c r="C20" s="3">
        <v>3113766.22</v>
      </c>
      <c r="D20" s="4">
        <v>59</v>
      </c>
      <c r="E20" s="3">
        <v>19010281.829999998</v>
      </c>
      <c r="F20" s="7">
        <v>-38</v>
      </c>
      <c r="G20" s="7">
        <v>-15896515.609999998</v>
      </c>
    </row>
    <row r="21" spans="1:7" x14ac:dyDescent="0.25">
      <c r="A21" s="4" t="s">
        <v>12</v>
      </c>
      <c r="B21" s="4">
        <v>213</v>
      </c>
      <c r="C21" s="3">
        <v>36789872.600000001</v>
      </c>
      <c r="D21" s="4">
        <v>78</v>
      </c>
      <c r="E21" s="3">
        <v>9602917</v>
      </c>
      <c r="F21" s="7">
        <v>135</v>
      </c>
      <c r="G21" s="7">
        <v>27186955.600000001</v>
      </c>
    </row>
    <row r="22" spans="1:7" x14ac:dyDescent="0.25">
      <c r="A22" s="4" t="s">
        <v>28</v>
      </c>
      <c r="B22" s="4">
        <v>3</v>
      </c>
      <c r="C22" s="3">
        <v>624331.4</v>
      </c>
      <c r="D22" s="4">
        <v>28</v>
      </c>
      <c r="E22" s="3">
        <v>10379539.970000001</v>
      </c>
      <c r="F22" s="7">
        <v>-25</v>
      </c>
      <c r="G22" s="7">
        <v>-9755208.5700000003</v>
      </c>
    </row>
    <row r="23" spans="1:7" x14ac:dyDescent="0.25">
      <c r="A23" s="4" t="s">
        <v>15</v>
      </c>
      <c r="B23" s="4">
        <v>470</v>
      </c>
      <c r="C23" s="3">
        <v>72672373.890000001</v>
      </c>
      <c r="D23" s="4">
        <v>71</v>
      </c>
      <c r="E23" s="3">
        <v>17239819</v>
      </c>
      <c r="F23" s="7">
        <v>399</v>
      </c>
      <c r="G23" s="7">
        <v>55432554.890000001</v>
      </c>
    </row>
    <row r="24" spans="1:7" x14ac:dyDescent="0.25">
      <c r="A24" s="4" t="s">
        <v>29</v>
      </c>
      <c r="B24" s="4">
        <v>0</v>
      </c>
      <c r="C24" s="3">
        <v>0</v>
      </c>
      <c r="D24" s="4">
        <v>1</v>
      </c>
      <c r="E24" s="3">
        <v>27543.89</v>
      </c>
      <c r="F24" s="7">
        <v>-1</v>
      </c>
      <c r="G24" s="7">
        <v>-27543.89</v>
      </c>
    </row>
    <row r="25" spans="1:7" x14ac:dyDescent="0.25">
      <c r="A25" s="4" t="s">
        <v>16</v>
      </c>
      <c r="B25" s="4">
        <v>255</v>
      </c>
      <c r="C25" s="3">
        <v>41254633.100000001</v>
      </c>
      <c r="D25" s="4">
        <v>92</v>
      </c>
      <c r="E25" s="3">
        <v>16304100.74</v>
      </c>
      <c r="F25" s="7">
        <v>163</v>
      </c>
      <c r="G25" s="7">
        <v>24950532.359999999</v>
      </c>
    </row>
    <row r="26" spans="1:7" x14ac:dyDescent="0.25">
      <c r="A26" s="4" t="s">
        <v>18</v>
      </c>
      <c r="B26" s="4">
        <v>0</v>
      </c>
      <c r="C26" s="3">
        <v>0</v>
      </c>
      <c r="D26" s="4">
        <v>105</v>
      </c>
      <c r="E26" s="3">
        <v>8820581.5999999996</v>
      </c>
      <c r="F26" s="7">
        <v>-105</v>
      </c>
      <c r="G26" s="7">
        <v>-8820581.5999999996</v>
      </c>
    </row>
    <row r="27" spans="1:7" x14ac:dyDescent="0.25">
      <c r="A27" s="4" t="s">
        <v>21</v>
      </c>
      <c r="B27" s="4">
        <v>978</v>
      </c>
      <c r="C27" s="3">
        <v>147273574.88999999</v>
      </c>
      <c r="D27" s="4">
        <v>116</v>
      </c>
      <c r="E27" s="3">
        <v>36292246.759999998</v>
      </c>
      <c r="F27" s="7">
        <v>862</v>
      </c>
      <c r="G27" s="7">
        <v>110981328.13</v>
      </c>
    </row>
    <row r="28" spans="1:7" x14ac:dyDescent="0.25">
      <c r="A28" s="12" t="s">
        <v>39</v>
      </c>
      <c r="B28" s="14">
        <f>SUBTOTAL(9,B15:B27)</f>
        <v>2593</v>
      </c>
      <c r="C28" s="14">
        <f t="shared" ref="C28:E28" si="1">SUBTOTAL(9,C15:C27)</f>
        <v>404605631.75999999</v>
      </c>
      <c r="D28" s="14">
        <f t="shared" si="1"/>
        <v>974</v>
      </c>
      <c r="E28" s="14">
        <f t="shared" si="1"/>
        <v>203413927.70999995</v>
      </c>
      <c r="F28" s="14"/>
      <c r="G28" s="14"/>
    </row>
    <row r="29" spans="1:7" x14ac:dyDescent="0.25">
      <c r="A29" s="15" t="s">
        <v>40</v>
      </c>
      <c r="B29" s="16">
        <v>2781</v>
      </c>
      <c r="C29" s="16">
        <v>447594268.06</v>
      </c>
      <c r="D29" s="16">
        <v>2781</v>
      </c>
      <c r="E29" s="16">
        <v>447594268.05999994</v>
      </c>
      <c r="F29" s="15"/>
      <c r="G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Q2 2023</vt:lpstr>
      <vt:lpstr>April 2023</vt:lpstr>
      <vt:lpstr>Maj 2023</vt:lpstr>
      <vt:lpstr>Juni 2023</vt:lpstr>
      <vt:lpstr>fördelning mellan trad och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2023-07-06T09:03:34Z</dcterms:created>
  <dcterms:modified xsi:type="dcterms:W3CDTF">2023-07-18T12:32:09Z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2023-07-06T09:05:27Z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70fc4c98-8bf1-448b-b1a6-5d3032c4138e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251815991</vt:i4>
  </property>
  <property fmtid="{D5CDD505-2E9C-101B-9397-08002B2CF9AE}" pid="12" name="_NewReviewCycle">
    <vt:lpwstr/>
  </property>
  <property fmtid="{D5CDD505-2E9C-101B-9397-08002B2CF9AE}" pid="13" name="_EmailSubject">
    <vt:lpwstr>Statistik Q2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